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<sst xmlns="http://schemas.openxmlformats.org/spreadsheetml/2006/main" count="163" uniqueCount="65">
  <si>
    <t>Find the ammount accumulated when $1000 is invested for 5 years at 8% compounded quarterly.</t>
  </si>
  <si>
    <t>Find the present value of $1000 due after 3 years if the interest rate is 9% compounded monthly.</t>
  </si>
  <si>
    <t>What effective rate is equivalent to the nominal rate of 6% compounded semiannually?</t>
  </si>
  <si>
    <t>Find the present value of an annuity of $100 per month for 3 1/2 years at an interest rate of 6% compounded monthly.</t>
  </si>
  <si>
    <t>Find the monthly payment for a loan of $10000 for 3 years with an interest rate of 8% compounded monthly.</t>
  </si>
  <si>
    <t xml:space="preserve">Find the nominal rate compounded seminnually for an investment of $500 which amounts to $588.38 in three years. </t>
  </si>
  <si>
    <t>Effective Rate</t>
  </si>
  <si>
    <t>Interest rate:</t>
  </si>
  <si>
    <t>Compound Periods:</t>
  </si>
  <si>
    <t>Number of years:</t>
  </si>
  <si>
    <t>rate:</t>
  </si>
  <si>
    <t>nper:</t>
  </si>
  <si>
    <t>pmt:</t>
  </si>
  <si>
    <t>is the interest rate per period.</t>
  </si>
  <si>
    <t>is the total number of payment periods in an annuity.</t>
  </si>
  <si>
    <t>is the present value, or the lump-sum amount that a series of future payments is worth right now.</t>
  </si>
  <si>
    <t>Solution:</t>
  </si>
  <si>
    <t>= Interest rate / compound periods</t>
  </si>
  <si>
    <t>Example:</t>
  </si>
  <si>
    <t>= Number of years * compound periods</t>
  </si>
  <si>
    <t>is the payment made each period; it cannot change over the life of the annuity.</t>
  </si>
  <si>
    <t>is the future value, or a cash balance you want to attain after the last payment is made.</t>
  </si>
  <si>
    <t>fv:</t>
  </si>
  <si>
    <t>Future Value</t>
  </si>
  <si>
    <t>The FV function returns the future value of an investment based on periodic, constant payments and a constant interest rate.</t>
  </si>
  <si>
    <t>Present Value</t>
  </si>
  <si>
    <t>The PV function returns the present value of an investment. The present value is the total amount that a series of future payments is worth now. For example, when you borrow money, the loan amount is the present value to the lender.</t>
  </si>
  <si>
    <t>You can use the FV (future value) function to compute the 'effective rate'</t>
  </si>
  <si>
    <t>Compound periods:</t>
  </si>
  <si>
    <t>pv:</t>
  </si>
  <si>
    <t>Rate</t>
  </si>
  <si>
    <t>Payment</t>
  </si>
  <si>
    <t>The PMT function calculates the payment or a loan based on constant payments and a constant interest rate.</t>
  </si>
  <si>
    <t>is the interest rate for the loan.</t>
  </si>
  <si>
    <t>is the total number of payments for the loan</t>
  </si>
  <si>
    <t>is the future value, or a cash balance you want to attain after the last payment is made</t>
  </si>
  <si>
    <t>Excel Formula:</t>
  </si>
  <si>
    <t>The RATE function returns the interest rate per period of an annuity. RATE is calculated by iteration and can have zero or more solutions.</t>
  </si>
  <si>
    <t>Annuities Examples</t>
  </si>
  <si>
    <t>Optional: For the previous example, find the payment if the payments are made at the beginning of the month.</t>
  </si>
  <si>
    <t>Excel Financial Formulas</t>
  </si>
  <si>
    <r>
      <t>FV(rate,nper,pmt,pv)</t>
    </r>
    <r>
      <rPr>
        <sz val="10"/>
        <rFont val="Times New Roman"/>
        <family val="1"/>
      </rPr>
      <t>, where:</t>
    </r>
  </si>
  <si>
    <r>
      <t>PV(rate, nper, pmt, fv)</t>
    </r>
    <r>
      <rPr>
        <sz val="10"/>
        <rFont val="Times New Roman"/>
        <family val="1"/>
      </rPr>
      <t>, where</t>
    </r>
  </si>
  <si>
    <t>FV(rate,nper,pmt,pv) =</t>
  </si>
  <si>
    <t>PV(rate, nper, pmt, fv) =</t>
  </si>
  <si>
    <r>
      <t>RATE(nper,pmt,pv,fv)</t>
    </r>
    <r>
      <rPr>
        <sz val="10"/>
        <rFont val="Times New Roman"/>
        <family val="1"/>
      </rPr>
      <t>, where</t>
    </r>
  </si>
  <si>
    <t>RATE(nper,pmt,pv,fv) =</t>
  </si>
  <si>
    <t>FV(rate,nper,pmt,pv)-1 =</t>
  </si>
  <si>
    <t>is the present value, or the total amount that a series of future payments is worth now; also known as principal.</t>
  </si>
  <si>
    <t>We use the PV (present value) function as follows:</t>
  </si>
  <si>
    <t>(note the negative sign here)</t>
  </si>
  <si>
    <t>(subtract 1 from FV and format as %)</t>
  </si>
  <si>
    <t>We use the PMT (payment) function as follows:</t>
  </si>
  <si>
    <r>
      <t>PMT(rate,nper,pv,fv)</t>
    </r>
    <r>
      <rPr>
        <sz val="10"/>
        <rFont val="Times New Roman"/>
        <family val="1"/>
      </rPr>
      <t>, where</t>
    </r>
  </si>
  <si>
    <t>PMT(rate,nper,pv,fv) =</t>
  </si>
  <si>
    <t>PMT(rate,nper,pv,fv,1) =</t>
  </si>
  <si>
    <t>Periods</t>
  </si>
  <si>
    <t>The NPER function teturns the number of periods for an investment based on periodic, constant payments and a constant interest rate.</t>
  </si>
  <si>
    <r>
      <t>NPER(rate, pmt, pv, fv)</t>
    </r>
    <r>
      <rPr>
        <sz val="10"/>
        <rFont val="Times New Roman"/>
        <family val="1"/>
      </rPr>
      <t>, where</t>
    </r>
  </si>
  <si>
    <t>NPER(rate, pmt, pv, fv) =</t>
  </si>
  <si>
    <t>How many months will it take to pay off a debt of $1500 where payments of $75 will be made each month and the interest rate is 12% compounded monthly.</t>
  </si>
  <si>
    <t>(note the negative sign)</t>
  </si>
  <si>
    <t>The PMT function (like most others) can take another optional input parameter (0 = payment at end, 1 = payment at beginning of month) as follows:</t>
  </si>
  <si>
    <t>We will use the NPER (Periods) function as follows:</t>
  </si>
  <si>
    <t>(note negative sign here)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</si>
</sst>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8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8" fontId="4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8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1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wrapText="1"/>
    </xf>
    <xf numFmtId="8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right"/>
    </xf>
    <xf numFmtId="0" fontId="6" fillId="0" borderId="0" xfId="0" applyFont="1" applyAlignment="1" quotePrefix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>
      <selection activeCell="C116" sqref="C116"/>
    </sheetView>
  </sheetViews>
  <sheetFormatPr defaultColWidth="9.140625" defaultRowHeight="12.75"/>
  <cols>
    <col min="1" max="1" width="16.7109375" style="2" customWidth="1"/>
    <col min="2" max="2" width="21.28125" style="2" customWidth="1"/>
    <col min="3" max="3" width="13.8515625" style="2" customWidth="1"/>
    <col min="4" max="4" width="32.57421875" style="2" customWidth="1"/>
    <col min="5" max="16384" width="8.8515625" style="2" customWidth="1"/>
  </cols>
  <sheetData>
    <row r="1" spans="1:4" ht="36" customHeight="1">
      <c r="A1" s="38" t="s">
        <v>40</v>
      </c>
      <c r="B1" s="38"/>
      <c r="C1" s="38"/>
      <c r="D1" s="38"/>
    </row>
    <row r="2" spans="1:10" ht="25.5" customHeight="1">
      <c r="A2" s="20" t="s">
        <v>23</v>
      </c>
      <c r="B2" s="35" t="s">
        <v>24</v>
      </c>
      <c r="C2" s="35"/>
      <c r="D2" s="35"/>
      <c r="E2" s="14"/>
      <c r="F2" s="14"/>
      <c r="G2" s="14"/>
      <c r="H2" s="14"/>
      <c r="I2" s="14"/>
      <c r="J2" s="14"/>
    </row>
    <row r="3" spans="1:2" ht="13.5" customHeight="1">
      <c r="A3" s="22" t="s">
        <v>36</v>
      </c>
      <c r="B3" s="15" t="s">
        <v>41</v>
      </c>
    </row>
    <row r="4" spans="1:4" ht="12.75">
      <c r="A4" s="3"/>
      <c r="B4" s="21" t="s">
        <v>10</v>
      </c>
      <c r="C4" s="36" t="s">
        <v>13</v>
      </c>
      <c r="D4" s="36"/>
    </row>
    <row r="5" spans="1:4" ht="12.75">
      <c r="A5" s="3"/>
      <c r="B5" s="21" t="s">
        <v>11</v>
      </c>
      <c r="C5" s="36" t="s">
        <v>14</v>
      </c>
      <c r="D5" s="36"/>
    </row>
    <row r="6" spans="1:4" ht="26.25" customHeight="1">
      <c r="A6" s="3"/>
      <c r="B6" s="21" t="s">
        <v>12</v>
      </c>
      <c r="C6" s="36" t="s">
        <v>20</v>
      </c>
      <c r="D6" s="36"/>
    </row>
    <row r="7" spans="1:4" ht="29.25" customHeight="1">
      <c r="A7" s="3"/>
      <c r="B7" s="21" t="s">
        <v>29</v>
      </c>
      <c r="C7" s="36" t="s">
        <v>15</v>
      </c>
      <c r="D7" s="36"/>
    </row>
    <row r="8" spans="1:4" ht="27" customHeight="1">
      <c r="A8" s="21" t="s">
        <v>18</v>
      </c>
      <c r="B8" s="35" t="s">
        <v>0</v>
      </c>
      <c r="C8" s="35"/>
      <c r="D8" s="35"/>
    </row>
    <row r="9" ht="12.75">
      <c r="A9" s="16" t="s">
        <v>16</v>
      </c>
    </row>
    <row r="10" spans="1:3" ht="12.75">
      <c r="A10" s="3"/>
      <c r="B10" s="18" t="s">
        <v>7</v>
      </c>
      <c r="C10" s="12">
        <v>0.08</v>
      </c>
    </row>
    <row r="11" spans="1:3" ht="12.75">
      <c r="A11" s="3"/>
      <c r="B11" s="18" t="s">
        <v>8</v>
      </c>
      <c r="C11" s="12">
        <v>4</v>
      </c>
    </row>
    <row r="12" spans="1:3" ht="12.75">
      <c r="A12" s="3"/>
      <c r="B12" s="18" t="s">
        <v>9</v>
      </c>
      <c r="C12" s="12">
        <v>5</v>
      </c>
    </row>
    <row r="13" spans="1:4" ht="12.75">
      <c r="A13" s="3"/>
      <c r="B13" s="16" t="s">
        <v>10</v>
      </c>
      <c r="C13" s="4">
        <f>C10/C11</f>
        <v>0.02</v>
      </c>
      <c r="D13" s="29" t="s">
        <v>17</v>
      </c>
    </row>
    <row r="14" spans="1:4" ht="12.75">
      <c r="A14" s="3"/>
      <c r="B14" s="16" t="s">
        <v>11</v>
      </c>
      <c r="C14" s="4">
        <f>C12*C11</f>
        <v>20</v>
      </c>
      <c r="D14" s="29" t="s">
        <v>19</v>
      </c>
    </row>
    <row r="15" spans="1:3" ht="12.75">
      <c r="A15" s="3"/>
      <c r="B15" s="16" t="s">
        <v>12</v>
      </c>
      <c r="C15" s="4">
        <v>0</v>
      </c>
    </row>
    <row r="16" spans="1:4" ht="12.75">
      <c r="A16" s="3"/>
      <c r="B16" s="16" t="s">
        <v>29</v>
      </c>
      <c r="C16" s="4">
        <v>-1000</v>
      </c>
      <c r="D16" s="2" t="s">
        <v>64</v>
      </c>
    </row>
    <row r="17" spans="2:3" ht="12.75">
      <c r="B17" s="28" t="s">
        <v>43</v>
      </c>
      <c r="C17" s="11">
        <f>FV(C13,C14,C15,C16)</f>
        <v>1485.9473959783543</v>
      </c>
    </row>
    <row r="18" spans="2:3" ht="33" customHeight="1">
      <c r="B18" s="5"/>
      <c r="C18" s="6"/>
    </row>
    <row r="19" spans="1:4" ht="42" customHeight="1">
      <c r="A19" s="23" t="s">
        <v>25</v>
      </c>
      <c r="B19" s="35" t="s">
        <v>26</v>
      </c>
      <c r="C19" s="35"/>
      <c r="D19" s="35"/>
    </row>
    <row r="20" spans="1:2" ht="12.75">
      <c r="A20" s="22" t="s">
        <v>36</v>
      </c>
      <c r="B20" s="10" t="s">
        <v>42</v>
      </c>
    </row>
    <row r="21" spans="1:4" ht="12.75">
      <c r="A21" s="3"/>
      <c r="B21" s="21" t="s">
        <v>10</v>
      </c>
      <c r="C21" s="34" t="s">
        <v>13</v>
      </c>
      <c r="D21" s="34"/>
    </row>
    <row r="22" spans="1:4" ht="12.75">
      <c r="A22" s="3"/>
      <c r="B22" s="21" t="s">
        <v>11</v>
      </c>
      <c r="C22" s="34" t="s">
        <v>14</v>
      </c>
      <c r="D22" s="34"/>
    </row>
    <row r="23" spans="1:4" ht="27" customHeight="1">
      <c r="A23" s="3"/>
      <c r="B23" s="21" t="s">
        <v>12</v>
      </c>
      <c r="C23" s="36" t="s">
        <v>20</v>
      </c>
      <c r="D23" s="36"/>
    </row>
    <row r="24" spans="1:4" ht="27" customHeight="1">
      <c r="A24" s="3"/>
      <c r="B24" s="21" t="s">
        <v>22</v>
      </c>
      <c r="C24" s="36" t="s">
        <v>21</v>
      </c>
      <c r="D24" s="36"/>
    </row>
    <row r="25" spans="1:3" ht="12.75">
      <c r="A25" s="9"/>
      <c r="C25" s="1"/>
    </row>
    <row r="26" spans="1:4" ht="25.5" customHeight="1">
      <c r="A26" s="24" t="s">
        <v>18</v>
      </c>
      <c r="B26" s="35" t="s">
        <v>1</v>
      </c>
      <c r="C26" s="35"/>
      <c r="D26" s="35"/>
    </row>
    <row r="27" spans="1:2" ht="12.75">
      <c r="A27" s="19" t="s">
        <v>16</v>
      </c>
      <c r="B27" s="14"/>
    </row>
    <row r="28" spans="2:3" ht="12.75">
      <c r="B28" s="18" t="s">
        <v>7</v>
      </c>
      <c r="C28" s="12">
        <v>0.09</v>
      </c>
    </row>
    <row r="29" spans="2:3" ht="12.75">
      <c r="B29" s="18" t="s">
        <v>8</v>
      </c>
      <c r="C29" s="12">
        <v>12</v>
      </c>
    </row>
    <row r="30" spans="2:3" ht="12.75">
      <c r="B30" s="18" t="s">
        <v>9</v>
      </c>
      <c r="C30" s="12">
        <v>3</v>
      </c>
    </row>
    <row r="31" spans="2:4" ht="12.75">
      <c r="B31" s="16" t="s">
        <v>10</v>
      </c>
      <c r="C31" s="4">
        <f>C28/C29</f>
        <v>0.0075</v>
      </c>
      <c r="D31" s="29" t="s">
        <v>17</v>
      </c>
    </row>
    <row r="32" spans="2:4" ht="12.75">
      <c r="B32" s="16" t="s">
        <v>11</v>
      </c>
      <c r="C32" s="4">
        <f>C30*C29</f>
        <v>36</v>
      </c>
      <c r="D32" s="29" t="s">
        <v>19</v>
      </c>
    </row>
    <row r="33" spans="2:3" ht="12.75">
      <c r="B33" s="16" t="s">
        <v>12</v>
      </c>
      <c r="C33" s="4">
        <v>0</v>
      </c>
    </row>
    <row r="34" spans="2:3" ht="12.75">
      <c r="B34" s="16" t="s">
        <v>22</v>
      </c>
      <c r="C34" s="4">
        <v>1000</v>
      </c>
    </row>
    <row r="35" spans="2:3" ht="12.75">
      <c r="B35" s="28" t="s">
        <v>44</v>
      </c>
      <c r="C35" s="11">
        <f>PV(C31,C32,C33,C34)</f>
        <v>-764.1489606153796</v>
      </c>
    </row>
    <row r="36" spans="1:3" ht="34.5" customHeight="1">
      <c r="A36" s="9"/>
      <c r="C36" s="1"/>
    </row>
    <row r="37" spans="1:4" ht="28.5" customHeight="1">
      <c r="A37" s="23" t="s">
        <v>30</v>
      </c>
      <c r="B37" s="35" t="s">
        <v>37</v>
      </c>
      <c r="C37" s="35"/>
      <c r="D37" s="35"/>
    </row>
    <row r="38" spans="1:4" ht="12.75">
      <c r="A38" s="22" t="s">
        <v>36</v>
      </c>
      <c r="B38" s="10" t="s">
        <v>45</v>
      </c>
      <c r="C38" s="1"/>
      <c r="D38" s="7"/>
    </row>
    <row r="39" spans="2:4" ht="12.75">
      <c r="B39" s="24" t="s">
        <v>11</v>
      </c>
      <c r="C39" s="36" t="s">
        <v>14</v>
      </c>
      <c r="D39" s="36"/>
    </row>
    <row r="40" spans="2:4" ht="26.25" customHeight="1">
      <c r="B40" s="24" t="s">
        <v>12</v>
      </c>
      <c r="C40" s="36" t="s">
        <v>20</v>
      </c>
      <c r="D40" s="36"/>
    </row>
    <row r="41" spans="2:4" ht="26.25" customHeight="1">
      <c r="B41" s="24" t="s">
        <v>29</v>
      </c>
      <c r="C41" s="36" t="s">
        <v>15</v>
      </c>
      <c r="D41" s="36"/>
    </row>
    <row r="42" spans="2:4" ht="25.5" customHeight="1">
      <c r="B42" s="24" t="s">
        <v>22</v>
      </c>
      <c r="C42" s="36" t="s">
        <v>21</v>
      </c>
      <c r="D42" s="36"/>
    </row>
    <row r="43" spans="3:4" ht="12.75">
      <c r="C43" s="1"/>
      <c r="D43" s="7"/>
    </row>
    <row r="44" spans="1:4" ht="26.25" customHeight="1">
      <c r="A44" s="24" t="s">
        <v>18</v>
      </c>
      <c r="B44" s="35" t="s">
        <v>5</v>
      </c>
      <c r="C44" s="35"/>
      <c r="D44" s="35"/>
    </row>
    <row r="45" spans="1:4" ht="12.75">
      <c r="A45" s="19" t="s">
        <v>16</v>
      </c>
      <c r="B45" s="18" t="s">
        <v>8</v>
      </c>
      <c r="C45" s="25">
        <v>2</v>
      </c>
      <c r="D45" s="7"/>
    </row>
    <row r="46" spans="2:4" ht="12.75">
      <c r="B46" s="18" t="s">
        <v>9</v>
      </c>
      <c r="C46" s="25">
        <v>3</v>
      </c>
      <c r="D46" s="7"/>
    </row>
    <row r="47" spans="2:3" ht="12.75">
      <c r="B47" s="19" t="s">
        <v>11</v>
      </c>
      <c r="C47" s="8">
        <f>C45*C46</f>
        <v>6</v>
      </c>
    </row>
    <row r="48" spans="2:3" ht="12.75">
      <c r="B48" s="19" t="s">
        <v>12</v>
      </c>
      <c r="C48" s="8">
        <v>0</v>
      </c>
    </row>
    <row r="49" spans="1:4" ht="12.75">
      <c r="A49" s="7"/>
      <c r="B49" s="19" t="s">
        <v>29</v>
      </c>
      <c r="C49" s="8">
        <v>-500</v>
      </c>
      <c r="D49" s="12" t="s">
        <v>50</v>
      </c>
    </row>
    <row r="50" spans="1:3" ht="12.75">
      <c r="A50" s="7"/>
      <c r="B50" s="19" t="s">
        <v>22</v>
      </c>
      <c r="C50" s="8">
        <v>588.38</v>
      </c>
    </row>
    <row r="51" spans="1:3" ht="12.75">
      <c r="A51" s="7"/>
      <c r="C51" s="1"/>
    </row>
    <row r="52" spans="1:3" ht="12.75">
      <c r="A52" s="7"/>
      <c r="B52" s="19" t="s">
        <v>46</v>
      </c>
      <c r="C52" s="13">
        <f>RATE(C47,C48,C49,C50)</f>
        <v>0.027498783254951954</v>
      </c>
    </row>
    <row r="53" spans="1:3" ht="12" customHeight="1">
      <c r="A53" s="7"/>
      <c r="C53" s="1"/>
    </row>
    <row r="54" spans="1:4" ht="27.75" customHeight="1">
      <c r="A54" s="23" t="s">
        <v>31</v>
      </c>
      <c r="B54" s="35" t="s">
        <v>32</v>
      </c>
      <c r="C54" s="35"/>
      <c r="D54" s="35"/>
    </row>
    <row r="55" spans="1:3" ht="12.75">
      <c r="A55" s="22" t="s">
        <v>36</v>
      </c>
      <c r="B55" s="4" t="s">
        <v>53</v>
      </c>
      <c r="C55" s="1"/>
    </row>
    <row r="56" spans="2:4" ht="12.75">
      <c r="B56" s="24" t="s">
        <v>10</v>
      </c>
      <c r="C56" s="36" t="s">
        <v>33</v>
      </c>
      <c r="D56" s="36"/>
    </row>
    <row r="57" spans="2:4" ht="12.75">
      <c r="B57" s="24" t="s">
        <v>11</v>
      </c>
      <c r="C57" s="36" t="s">
        <v>34</v>
      </c>
      <c r="D57" s="36"/>
    </row>
    <row r="58" spans="2:4" ht="27" customHeight="1">
      <c r="B58" s="24" t="s">
        <v>29</v>
      </c>
      <c r="C58" s="36" t="s">
        <v>48</v>
      </c>
      <c r="D58" s="36"/>
    </row>
    <row r="59" spans="2:4" ht="26.25" customHeight="1">
      <c r="B59" s="24" t="s">
        <v>22</v>
      </c>
      <c r="C59" s="36" t="s">
        <v>35</v>
      </c>
      <c r="D59" s="36"/>
    </row>
    <row r="60" ht="12.75">
      <c r="C60" s="1"/>
    </row>
    <row r="61" spans="1:4" ht="27.75" customHeight="1">
      <c r="A61" s="23" t="s">
        <v>56</v>
      </c>
      <c r="B61" s="35" t="s">
        <v>57</v>
      </c>
      <c r="C61" s="35"/>
      <c r="D61" s="35"/>
    </row>
    <row r="62" spans="1:3" ht="12.75">
      <c r="A62" s="22" t="s">
        <v>36</v>
      </c>
      <c r="B62" s="4" t="s">
        <v>58</v>
      </c>
      <c r="C62" s="1"/>
    </row>
    <row r="63" spans="2:4" ht="12.75">
      <c r="B63" s="24" t="s">
        <v>10</v>
      </c>
      <c r="C63" s="36" t="s">
        <v>33</v>
      </c>
      <c r="D63" s="36"/>
    </row>
    <row r="64" spans="2:4" ht="12.75" customHeight="1">
      <c r="B64" s="24" t="s">
        <v>12</v>
      </c>
      <c r="C64" s="36" t="s">
        <v>20</v>
      </c>
      <c r="D64" s="36"/>
    </row>
    <row r="65" spans="2:4" ht="27" customHeight="1">
      <c r="B65" s="24" t="s">
        <v>29</v>
      </c>
      <c r="C65" s="36" t="s">
        <v>15</v>
      </c>
      <c r="D65" s="36"/>
    </row>
    <row r="66" spans="2:4" ht="26.25" customHeight="1">
      <c r="B66" s="24" t="s">
        <v>22</v>
      </c>
      <c r="C66" s="36" t="s">
        <v>21</v>
      </c>
      <c r="D66" s="36"/>
    </row>
    <row r="67" ht="12.75">
      <c r="C67" s="1"/>
    </row>
    <row r="68" spans="1:4" ht="15" customHeight="1">
      <c r="A68" s="26" t="s">
        <v>6</v>
      </c>
      <c r="B68" s="39" t="s">
        <v>27</v>
      </c>
      <c r="C68" s="39"/>
      <c r="D68" s="39"/>
    </row>
    <row r="69" spans="1:2" ht="12.75">
      <c r="A69" s="24" t="s">
        <v>18</v>
      </c>
      <c r="B69" s="14" t="s">
        <v>2</v>
      </c>
    </row>
    <row r="70" spans="1:4" ht="12.75">
      <c r="A70" s="19" t="s">
        <v>16</v>
      </c>
      <c r="B70" s="12" t="s">
        <v>7</v>
      </c>
      <c r="C70" s="25">
        <v>0.06</v>
      </c>
      <c r="D70" s="7"/>
    </row>
    <row r="71" spans="2:4" ht="13.5" customHeight="1">
      <c r="B71" s="12" t="s">
        <v>28</v>
      </c>
      <c r="C71" s="25">
        <v>2</v>
      </c>
      <c r="D71" s="7"/>
    </row>
    <row r="72" spans="2:4" ht="13.5" customHeight="1">
      <c r="B72" s="16" t="s">
        <v>10</v>
      </c>
      <c r="C72" s="4">
        <f>C70/C71</f>
        <v>0.03</v>
      </c>
      <c r="D72" s="7"/>
    </row>
    <row r="73" spans="2:4" ht="13.5" customHeight="1">
      <c r="B73" s="16" t="s">
        <v>11</v>
      </c>
      <c r="C73" s="4">
        <f>C71</f>
        <v>2</v>
      </c>
      <c r="D73" s="7"/>
    </row>
    <row r="74" spans="2:4" ht="13.5" customHeight="1">
      <c r="B74" s="16" t="s">
        <v>12</v>
      </c>
      <c r="C74" s="4">
        <v>0</v>
      </c>
      <c r="D74" s="7"/>
    </row>
    <row r="75" spans="2:4" ht="13.5" customHeight="1">
      <c r="B75" s="16" t="s">
        <v>29</v>
      </c>
      <c r="C75" s="4">
        <v>-1</v>
      </c>
      <c r="D75" s="30" t="s">
        <v>50</v>
      </c>
    </row>
    <row r="76" spans="2:4" ht="12.75">
      <c r="B76" s="10" t="s">
        <v>47</v>
      </c>
      <c r="C76" s="7">
        <f>FV(C72,C73,C74,C75)-1</f>
        <v>0.060899999999999954</v>
      </c>
      <c r="D76" s="30" t="s">
        <v>51</v>
      </c>
    </row>
    <row r="77" spans="1:4" ht="30.75" customHeight="1">
      <c r="A77" s="37" t="s">
        <v>38</v>
      </c>
      <c r="B77" s="37"/>
      <c r="C77" s="37"/>
      <c r="D77" s="37"/>
    </row>
    <row r="78" spans="1:4" ht="26.25" customHeight="1">
      <c r="A78" s="24" t="s">
        <v>18</v>
      </c>
      <c r="B78" s="35" t="s">
        <v>3</v>
      </c>
      <c r="C78" s="35"/>
      <c r="D78" s="35"/>
    </row>
    <row r="79" spans="1:4" ht="12" customHeight="1">
      <c r="A79" s="19" t="s">
        <v>16</v>
      </c>
      <c r="B79" s="34" t="s">
        <v>49</v>
      </c>
      <c r="C79" s="34"/>
      <c r="D79" s="34"/>
    </row>
    <row r="80" spans="2:3" ht="18.75" customHeight="1">
      <c r="B80" s="18" t="s">
        <v>7</v>
      </c>
      <c r="C80" s="12">
        <v>0.06</v>
      </c>
    </row>
    <row r="81" spans="2:3" ht="12.75">
      <c r="B81" s="18" t="s">
        <v>8</v>
      </c>
      <c r="C81" s="12">
        <v>12</v>
      </c>
    </row>
    <row r="82" spans="2:3" ht="12.75">
      <c r="B82" s="18" t="s">
        <v>9</v>
      </c>
      <c r="C82" s="12">
        <v>3.5</v>
      </c>
    </row>
    <row r="83" spans="2:3" ht="12.75">
      <c r="B83" s="16" t="s">
        <v>10</v>
      </c>
      <c r="C83" s="4">
        <f>C80/C81</f>
        <v>0.005</v>
      </c>
    </row>
    <row r="84" spans="2:3" ht="12.75">
      <c r="B84" s="16" t="s">
        <v>11</v>
      </c>
      <c r="C84" s="4">
        <f>C82*C81</f>
        <v>42</v>
      </c>
    </row>
    <row r="85" spans="2:4" ht="12.75">
      <c r="B85" s="16" t="s">
        <v>12</v>
      </c>
      <c r="C85" s="4">
        <v>-100</v>
      </c>
      <c r="D85" s="2" t="s">
        <v>50</v>
      </c>
    </row>
    <row r="86" spans="2:3" ht="12.75">
      <c r="B86" s="16" t="s">
        <v>22</v>
      </c>
      <c r="C86" s="4">
        <v>0</v>
      </c>
    </row>
    <row r="87" spans="2:3" ht="12.75">
      <c r="B87" s="28" t="s">
        <v>44</v>
      </c>
      <c r="C87" s="6">
        <f>PV(C83,C84,C85,C86)</f>
        <v>3779.8299907509236</v>
      </c>
    </row>
    <row r="88" spans="2:3" ht="24" customHeight="1">
      <c r="B88" s="28"/>
      <c r="C88" s="6"/>
    </row>
    <row r="89" spans="1:4" ht="26.25" customHeight="1">
      <c r="A89" s="24" t="s">
        <v>18</v>
      </c>
      <c r="B89" s="35" t="s">
        <v>4</v>
      </c>
      <c r="C89" s="35"/>
      <c r="D89" s="35"/>
    </row>
    <row r="90" spans="1:4" ht="12.75">
      <c r="A90" s="19" t="s">
        <v>16</v>
      </c>
      <c r="B90" s="34" t="s">
        <v>52</v>
      </c>
      <c r="C90" s="34"/>
      <c r="D90" s="34"/>
    </row>
    <row r="91" spans="1:3" ht="26.25" customHeight="1">
      <c r="A91" s="17"/>
      <c r="B91" s="31" t="s">
        <v>7</v>
      </c>
      <c r="C91" s="12">
        <v>0.08</v>
      </c>
    </row>
    <row r="92" spans="2:3" ht="12.75">
      <c r="B92" s="18" t="s">
        <v>8</v>
      </c>
      <c r="C92" s="25">
        <v>12</v>
      </c>
    </row>
    <row r="93" spans="2:3" ht="12.75">
      <c r="B93" s="18" t="s">
        <v>9</v>
      </c>
      <c r="C93" s="25">
        <v>3</v>
      </c>
    </row>
    <row r="94" spans="2:3" ht="12.75">
      <c r="B94" s="16" t="s">
        <v>10</v>
      </c>
      <c r="C94" s="25">
        <f>C91/C92</f>
        <v>0.006666666666666667</v>
      </c>
    </row>
    <row r="95" spans="2:3" ht="12.75">
      <c r="B95" s="16" t="s">
        <v>11</v>
      </c>
      <c r="C95" s="1">
        <f>C92*C93</f>
        <v>36</v>
      </c>
    </row>
    <row r="96" spans="2:4" ht="12.75">
      <c r="B96" s="16" t="s">
        <v>29</v>
      </c>
      <c r="C96" s="1">
        <v>-10000</v>
      </c>
      <c r="D96" s="2" t="s">
        <v>50</v>
      </c>
    </row>
    <row r="97" spans="2:3" ht="12.75">
      <c r="B97" s="16" t="s">
        <v>22</v>
      </c>
      <c r="C97" s="1">
        <v>0</v>
      </c>
    </row>
    <row r="98" spans="2:3" ht="12.75">
      <c r="B98" s="16" t="s">
        <v>54</v>
      </c>
      <c r="C98" s="9">
        <f>PMT(C94,C95,C96,C97)</f>
        <v>313.3636546143108</v>
      </c>
    </row>
    <row r="99" ht="12.75">
      <c r="B99" s="1"/>
    </row>
    <row r="100" spans="1:4" ht="26.25" customHeight="1">
      <c r="A100" s="24" t="s">
        <v>18</v>
      </c>
      <c r="B100" s="35" t="s">
        <v>39</v>
      </c>
      <c r="C100" s="35"/>
      <c r="D100" s="35"/>
    </row>
    <row r="101" spans="1:4" ht="26.25" customHeight="1">
      <c r="A101" s="24" t="s">
        <v>16</v>
      </c>
      <c r="B101" s="36" t="s">
        <v>62</v>
      </c>
      <c r="C101" s="36"/>
      <c r="D101" s="36"/>
    </row>
    <row r="102" spans="2:3" ht="18" customHeight="1">
      <c r="B102" s="16" t="s">
        <v>10</v>
      </c>
      <c r="C102" s="25">
        <f>C94</f>
        <v>0.006666666666666667</v>
      </c>
    </row>
    <row r="103" spans="2:3" ht="12.75">
      <c r="B103" s="16" t="s">
        <v>11</v>
      </c>
      <c r="C103" s="1">
        <f>C95</f>
        <v>36</v>
      </c>
    </row>
    <row r="104" spans="2:4" ht="12.75">
      <c r="B104" s="16" t="s">
        <v>29</v>
      </c>
      <c r="C104" s="1">
        <v>-10000</v>
      </c>
      <c r="D104" s="2" t="s">
        <v>61</v>
      </c>
    </row>
    <row r="105" spans="2:3" ht="12.75">
      <c r="B105" s="16" t="s">
        <v>22</v>
      </c>
      <c r="C105" s="1">
        <v>0</v>
      </c>
    </row>
    <row r="106" spans="2:3" ht="14.25" customHeight="1">
      <c r="B106" s="16" t="s">
        <v>55</v>
      </c>
      <c r="C106" s="9">
        <f>PMT(C102,C103,C104,C105,1)</f>
        <v>311.2883986234876</v>
      </c>
    </row>
    <row r="107" ht="24" customHeight="1">
      <c r="C107" s="1"/>
    </row>
    <row r="108" spans="1:4" ht="26.25" customHeight="1">
      <c r="A108" s="24" t="s">
        <v>18</v>
      </c>
      <c r="B108" s="35" t="s">
        <v>60</v>
      </c>
      <c r="C108" s="35"/>
      <c r="D108" s="35"/>
    </row>
    <row r="109" spans="1:2" ht="12.75">
      <c r="A109" s="24" t="s">
        <v>16</v>
      </c>
      <c r="B109" s="2" t="s">
        <v>63</v>
      </c>
    </row>
    <row r="110" spans="1:4" ht="20.25" customHeight="1">
      <c r="A110" s="24"/>
      <c r="B110" s="31" t="s">
        <v>7</v>
      </c>
      <c r="C110" s="12">
        <v>0.12</v>
      </c>
      <c r="D110" s="27"/>
    </row>
    <row r="111" spans="1:4" ht="12.75">
      <c r="A111" s="24"/>
      <c r="B111" s="18" t="s">
        <v>8</v>
      </c>
      <c r="C111" s="25">
        <v>12</v>
      </c>
      <c r="D111" s="27"/>
    </row>
    <row r="112" spans="1:4" ht="12.75">
      <c r="A112" s="24"/>
      <c r="B112" s="18" t="s">
        <v>9</v>
      </c>
      <c r="C112" s="25">
        <v>3</v>
      </c>
      <c r="D112" s="27"/>
    </row>
    <row r="113" spans="1:4" ht="12.75">
      <c r="A113" s="24"/>
      <c r="B113" s="24" t="s">
        <v>10</v>
      </c>
      <c r="C113" s="33">
        <f>C110/C111</f>
        <v>0.01</v>
      </c>
      <c r="D113" s="33"/>
    </row>
    <row r="114" spans="1:3" ht="12.75">
      <c r="A114" s="24"/>
      <c r="B114" s="24" t="s">
        <v>12</v>
      </c>
      <c r="C114" s="33">
        <v>75</v>
      </c>
    </row>
    <row r="115" spans="1:4" ht="12.75">
      <c r="A115" s="24"/>
      <c r="B115" s="24" t="s">
        <v>29</v>
      </c>
      <c r="C115" s="33">
        <v>-1500</v>
      </c>
      <c r="D115" s="32" t="s">
        <v>61</v>
      </c>
    </row>
    <row r="116" spans="2:4" ht="12.75">
      <c r="B116" s="24" t="s">
        <v>22</v>
      </c>
      <c r="C116" s="33">
        <v>0</v>
      </c>
      <c r="D116" s="33"/>
    </row>
    <row r="117" spans="2:3" ht="12.75">
      <c r="B117" s="4" t="s">
        <v>59</v>
      </c>
      <c r="C117" s="1">
        <f>NPER(C113,C114,C115,C116)</f>
        <v>22.425741878036444</v>
      </c>
    </row>
  </sheetData>
  <mergeCells count="38">
    <mergeCell ref="C58:D58"/>
    <mergeCell ref="C59:D59"/>
    <mergeCell ref="B68:D68"/>
    <mergeCell ref="B44:D44"/>
    <mergeCell ref="B61:D61"/>
    <mergeCell ref="C63:D63"/>
    <mergeCell ref="C64:D64"/>
    <mergeCell ref="C65:D65"/>
    <mergeCell ref="C66:D66"/>
    <mergeCell ref="C42:D42"/>
    <mergeCell ref="B54:D54"/>
    <mergeCell ref="C56:D56"/>
    <mergeCell ref="C57:D57"/>
    <mergeCell ref="B37:D37"/>
    <mergeCell ref="C39:D39"/>
    <mergeCell ref="C40:D40"/>
    <mergeCell ref="C41:D41"/>
    <mergeCell ref="B19:D19"/>
    <mergeCell ref="B26:D26"/>
    <mergeCell ref="C21:D21"/>
    <mergeCell ref="C22:D22"/>
    <mergeCell ref="C23:D23"/>
    <mergeCell ref="C24:D24"/>
    <mergeCell ref="B8:D8"/>
    <mergeCell ref="A1:D1"/>
    <mergeCell ref="B2:D2"/>
    <mergeCell ref="C4:D4"/>
    <mergeCell ref="C5:D5"/>
    <mergeCell ref="C6:D6"/>
    <mergeCell ref="C7:D7"/>
    <mergeCell ref="A77:D77"/>
    <mergeCell ref="B79:D79"/>
    <mergeCell ref="B78:D78"/>
    <mergeCell ref="B89:D89"/>
    <mergeCell ref="B90:D90"/>
    <mergeCell ref="B100:D100"/>
    <mergeCell ref="B108:D108"/>
    <mergeCell ref="B101:D10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Seton 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Seton Hall University</dc:creator>
  <cp:keywords/>
  <dc:description/>
  <cp:lastModifiedBy>rohrbaju</cp:lastModifiedBy>
  <cp:lastPrinted>2004-01-23T17:16:28Z</cp:lastPrinted>
  <dcterms:created xsi:type="dcterms:W3CDTF">2002-08-28T14:02:31Z</dcterms:created>
  <dcterms:modified xsi:type="dcterms:W3CDTF">2006-02-15T01:26:48Z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-1530922426</vt:i4>
  </property>
  <property fmtid="{D5CDD505-2E9C-101B-9397-08002B2CF9AE}" pid="3" name="_EmailSubject">
    <vt:lpwstr>Excel Financial Functions</vt:lpwstr>
  </property>
  <property fmtid="{D5CDD505-2E9C-101B-9397-08002B2CF9AE}" pid="4" name="_AuthorEmail">
    <vt:lpwstr>wachsmut@shu.edu</vt:lpwstr>
  </property>
  <property fmtid="{D5CDD505-2E9C-101B-9397-08002B2CF9AE}" pid="5" name="_AuthorEmailDisplayName">
    <vt:lpwstr>Bert G. Wachsmuth</vt:lpwstr>
  </property>
  <property fmtid="{D5CDD505-2E9C-101B-9397-08002B2CF9AE}" pid="6" name="_ReviewingToolsShownOnce">
    <vt:lpwstr/>
  </property>
</Properties>
</file>